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e\Hunger - HKUK\FormulareRichtlinien\2026\"/>
    </mc:Choice>
  </mc:AlternateContent>
  <xr:revisionPtr revIDLastSave="0" documentId="13_ncr:1_{ADEDE751-3245-485B-A923-099BBB5C733E}" xr6:coauthVersionLast="47" xr6:coauthVersionMax="47" xr10:uidLastSave="{00000000-0000-0000-0000-000000000000}"/>
  <bookViews>
    <workbookView xWindow="-110" yWindow="-110" windowWidth="38620" windowHeight="21100" xr2:uid="{DA0DB1A8-2845-4CE0-9EBF-34183818A2E6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0" i="1" l="1"/>
  <c r="C41" i="1"/>
  <c r="C7" i="1"/>
  <c r="C11" i="1" s="1"/>
  <c r="E7" i="1"/>
  <c r="D7" i="1"/>
  <c r="C23" i="1"/>
  <c r="C24" i="1" s="1"/>
  <c r="C49" i="1"/>
  <c r="C48" i="1"/>
  <c r="C47" i="1"/>
  <c r="C46" i="1"/>
  <c r="C45" i="1"/>
  <c r="C44" i="1"/>
  <c r="C43" i="1"/>
  <c r="C42" i="1"/>
  <c r="E31" i="1"/>
  <c r="B35" i="1"/>
  <c r="D34" i="1"/>
  <c r="D33" i="1"/>
  <c r="D32" i="1"/>
  <c r="D31" i="1"/>
  <c r="B26" i="1"/>
  <c r="C25" i="1" l="1"/>
  <c r="C26" i="1" s="1"/>
  <c r="C51" i="1"/>
  <c r="E11" i="1"/>
  <c r="D11" i="1"/>
  <c r="C8" i="1"/>
  <c r="C13" i="1"/>
  <c r="C9" i="1"/>
  <c r="E9" i="1" s="1"/>
  <c r="C12" i="1"/>
  <c r="C10" i="1"/>
  <c r="B16" i="1"/>
  <c r="E34" i="1"/>
  <c r="E33" i="1"/>
  <c r="E32" i="1"/>
  <c r="D9" i="1" l="1"/>
  <c r="E35" i="1"/>
  <c r="B38" i="1" s="1"/>
  <c r="D10" i="1"/>
  <c r="E10" i="1"/>
  <c r="E13" i="1"/>
  <c r="D13" i="1"/>
  <c r="E8" i="1"/>
  <c r="D8" i="1"/>
  <c r="D12" i="1"/>
  <c r="E12" i="1"/>
  <c r="B37" i="1" l="1"/>
  <c r="C52" i="1" s="1"/>
  <c r="C53" i="1" s="1"/>
</calcChain>
</file>

<file path=xl/sharedStrings.xml><?xml version="1.0" encoding="utf-8"?>
<sst xmlns="http://schemas.openxmlformats.org/spreadsheetml/2006/main" count="61" uniqueCount="55">
  <si>
    <t>Haushaltstyp</t>
  </si>
  <si>
    <t>Faktor</t>
  </si>
  <si>
    <t>Jahreswert</t>
  </si>
  <si>
    <t>Monat (/12)</t>
  </si>
  <si>
    <t>Monat (/14)</t>
  </si>
  <si>
    <t xml:space="preserve">Armutsgefährdungsschwelle: </t>
  </si>
  <si>
    <t>1 Person</t>
  </si>
  <si>
    <t>1 Erwachsener + 1 Kind</t>
  </si>
  <si>
    <t>2 Erwachsene</t>
  </si>
  <si>
    <t>2 Erwachsene + 1 Kind</t>
  </si>
  <si>
    <t>2 Erwachsenen + 2 Kinder</t>
  </si>
  <si>
    <t>2 Erwachsenen + 3 Kinder</t>
  </si>
  <si>
    <t>Kind unter 14 Jahre</t>
  </si>
  <si>
    <t>/Jahr</t>
  </si>
  <si>
    <t>AMS-Tagsatz</t>
  </si>
  <si>
    <t>1 Erwachsener + 2 Kinder</t>
  </si>
  <si>
    <t>Faktor Kind unter 14 Jahre</t>
  </si>
  <si>
    <t>Faktor weitere Erwachsener oder Kind über 14 Jahre</t>
  </si>
  <si>
    <t>Berechnungsbeispiel</t>
  </si>
  <si>
    <t>1 Erwachsener</t>
  </si>
  <si>
    <t>1 Kind (8 Jahre)</t>
  </si>
  <si>
    <t>1 Kind (16 Jahre)</t>
  </si>
  <si>
    <t>Summe</t>
  </si>
  <si>
    <t>Haushalt</t>
  </si>
  <si>
    <t>entspricht Jahreswert x 0,3</t>
  </si>
  <si>
    <t>entspricht Jahreswert x 0,5</t>
  </si>
  <si>
    <t>entspricht Jahreswert x 1,8</t>
  </si>
  <si>
    <t>Erwachsener</t>
  </si>
  <si>
    <t>Kind unter 14</t>
  </si>
  <si>
    <t>Kinder über 14</t>
  </si>
  <si>
    <t>Anzahl</t>
  </si>
  <si>
    <t>Berechnungsvorlage</t>
  </si>
  <si>
    <t>zusätzlicher Erwachsener</t>
  </si>
  <si>
    <t>Faktor x Anzahl</t>
  </si>
  <si>
    <t>Wert Monat 1/12</t>
  </si>
  <si>
    <t>Wert Monat 1/14</t>
  </si>
  <si>
    <t>gesamt</t>
  </si>
  <si>
    <t>bitte Werte eintragen</t>
  </si>
  <si>
    <t>Familienbeihilfe/Monat</t>
  </si>
  <si>
    <t>Alimente/Monat</t>
  </si>
  <si>
    <t>Wohnbeihilfe/Monat</t>
  </si>
  <si>
    <t>Sozialhilfe/Monat</t>
  </si>
  <si>
    <t>Kinderbetreuungsgeld/Monat</t>
  </si>
  <si>
    <t>Arbeitslosengeld/Monat</t>
  </si>
  <si>
    <t>Notstandshilfe/Monat</t>
  </si>
  <si>
    <t>Ausgleichszulage/Monat</t>
  </si>
  <si>
    <t>Haushaltseinkommen</t>
  </si>
  <si>
    <t>max.Einkommen für Kulturpass</t>
  </si>
  <si>
    <t>Differenz</t>
  </si>
  <si>
    <t>Werte eintragen</t>
  </si>
  <si>
    <t>Einkommenswerte Hunger auf Kunst und Kultur 2026</t>
  </si>
  <si>
    <t>EU-SILC 2025</t>
  </si>
  <si>
    <t>Einkommen/Monat (12)</t>
  </si>
  <si>
    <t>Einkommen + 13. und 14. Gehalt</t>
  </si>
  <si>
    <t>Pension/Monat (12)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</si>
</sst>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6" formatCode="0.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3" fontId="0" fillId="0" borderId="0" xfId="0" applyNumberFormat="1"/>
    <xf numFmtId="0" fontId="2" fillId="0" borderId="0" xfId="0" applyFont="1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3" fontId="0" fillId="0" borderId="1" xfId="0" applyNumberFormat="1" applyBorder="1"/>
    <xf numFmtId="0" fontId="5" fillId="0" borderId="0" xfId="0" applyFont="1"/>
    <xf numFmtId="0" fontId="1" fillId="0" borderId="0" xfId="0" applyFont="1"/>
    <xf numFmtId="0" fontId="2" fillId="0" borderId="1" xfId="0" applyFont="1" applyBorder="1"/>
    <xf numFmtId="4" fontId="2" fillId="0" borderId="1" xfId="0" applyNumberFormat="1" applyFont="1" applyBorder="1"/>
    <xf numFmtId="1" fontId="0" fillId="0" borderId="1" xfId="0" applyNumberFormat="1" applyBorder="1"/>
    <xf numFmtId="4" fontId="5" fillId="0" borderId="0" xfId="0" applyNumberFormat="1" applyFont="1"/>
    <xf numFmtId="0" fontId="5" fillId="0" borderId="0" xfId="0" applyFont="1" applyAlignment="1">
      <alignment wrapText="1"/>
    </xf>
    <xf numFmtId="164" fontId="5" fillId="0" borderId="0" xfId="0" applyNumberFormat="1" applyFont="1"/>
    <xf numFmtId="0" fontId="4" fillId="0" borderId="0" xfId="0" applyFont="1"/>
    <xf numFmtId="3" fontId="2" fillId="0" borderId="1" xfId="0" applyNumberFormat="1" applyFont="1" applyBorder="1"/>
    <xf numFmtId="0" fontId="0" fillId="0" borderId="1" xfId="0" applyBorder="1" applyAlignment="1">
      <alignment wrapText="1"/>
    </xf>
    <xf numFmtId="0" fontId="5" fillId="0" borderId="2" xfId="0" applyFont="1" applyBorder="1"/>
    <xf numFmtId="0" fontId="6" fillId="0" borderId="1" xfId="0" applyFont="1" applyBorder="1" applyAlignment="1">
      <alignment wrapText="1"/>
    </xf>
    <xf numFmtId="0" fontId="1" fillId="0" borderId="1" xfId="0" applyFont="1" applyBorder="1"/>
    <xf numFmtId="4" fontId="1" fillId="0" borderId="1" xfId="0" applyNumberFormat="1" applyFont="1" applyBorder="1"/>
    <xf numFmtId="164" fontId="0" fillId="0" borderId="1" xfId="0" applyNumberFormat="1" applyBorder="1"/>
    <xf numFmtId="4" fontId="2" fillId="0" borderId="0" xfId="0" applyNumberFormat="1" applyFont="1"/>
    <xf numFmtId="3" fontId="5" fillId="0" borderId="0" xfId="0" applyNumberFormat="1" applyFont="1"/>
    <xf numFmtId="166" fontId="2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046D4-CEF9-48F9-B146-E77B06E9A3F7}">
  <dimension ref="A1:E53"/>
  <sheetViews>
    <sheetView tabSelected="1" workbookViewId="0">
      <selection activeCell="B35" sqref="B35"/>
    </sheetView>
  </sheetViews>
  <sheetFormatPr baseColWidth="10" defaultRowHeight="14.5" x14ac:dyDescent="0.35"/>
  <cols>
    <col min="1" max="1" width="25.7265625" customWidth="1"/>
    <col min="3" max="3" width="15.7265625" customWidth="1"/>
    <col min="4" max="4" width="16" customWidth="1"/>
    <col min="5" max="5" width="15" customWidth="1"/>
  </cols>
  <sheetData>
    <row r="1" spans="1:5" s="1" customFormat="1" ht="21" x14ac:dyDescent="0.5">
      <c r="A1" s="1" t="s">
        <v>50</v>
      </c>
    </row>
    <row r="2" spans="1:5" x14ac:dyDescent="0.35">
      <c r="A2" t="s">
        <v>51</v>
      </c>
    </row>
    <row r="4" spans="1:5" x14ac:dyDescent="0.35">
      <c r="A4" s="3" t="s">
        <v>5</v>
      </c>
      <c r="B4" s="3"/>
      <c r="C4">
        <v>21928</v>
      </c>
      <c r="D4" t="s">
        <v>13</v>
      </c>
    </row>
    <row r="5" spans="1:5" x14ac:dyDescent="0.35">
      <c r="C5" s="2"/>
    </row>
    <row r="6" spans="1:5" x14ac:dyDescent="0.3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</row>
    <row r="7" spans="1:5" x14ac:dyDescent="0.35">
      <c r="A7" s="5" t="s">
        <v>6</v>
      </c>
      <c r="B7" s="5">
        <v>1</v>
      </c>
      <c r="C7" s="23">
        <f>C4</f>
        <v>21928</v>
      </c>
      <c r="D7" s="7">
        <f>C4/12</f>
        <v>1827.3333333333333</v>
      </c>
      <c r="E7" s="7">
        <f>C4/14</f>
        <v>1566.2857142857142</v>
      </c>
    </row>
    <row r="8" spans="1:5" x14ac:dyDescent="0.35">
      <c r="A8" s="5" t="s">
        <v>7</v>
      </c>
      <c r="B8" s="5">
        <v>1.3</v>
      </c>
      <c r="C8" s="7">
        <f>C7*B8</f>
        <v>28506.400000000001</v>
      </c>
      <c r="D8" s="7">
        <f t="shared" ref="D8:D13" si="0">C8/12</f>
        <v>2375.5333333333333</v>
      </c>
      <c r="E8" s="7">
        <f t="shared" ref="E8:E13" si="1">C8/14</f>
        <v>2036.1714285714286</v>
      </c>
    </row>
    <row r="9" spans="1:5" x14ac:dyDescent="0.35">
      <c r="A9" s="5" t="s">
        <v>15</v>
      </c>
      <c r="B9" s="5">
        <v>1.6</v>
      </c>
      <c r="C9" s="7">
        <f>C7*B9</f>
        <v>35084.800000000003</v>
      </c>
      <c r="D9" s="7">
        <f t="shared" si="0"/>
        <v>2923.7333333333336</v>
      </c>
      <c r="E9" s="7">
        <f t="shared" ref="E9" si="2">C9/14</f>
        <v>2506.0571428571429</v>
      </c>
    </row>
    <row r="10" spans="1:5" x14ac:dyDescent="0.35">
      <c r="A10" s="5" t="s">
        <v>8</v>
      </c>
      <c r="B10" s="5">
        <v>1.5</v>
      </c>
      <c r="C10" s="7">
        <f>C7*B10</f>
        <v>32892</v>
      </c>
      <c r="D10" s="7">
        <f t="shared" si="0"/>
        <v>2741</v>
      </c>
      <c r="E10" s="7">
        <f t="shared" si="1"/>
        <v>2349.4285714285716</v>
      </c>
    </row>
    <row r="11" spans="1:5" x14ac:dyDescent="0.35">
      <c r="A11" s="5" t="s">
        <v>9</v>
      </c>
      <c r="B11" s="5">
        <v>1.8</v>
      </c>
      <c r="C11" s="7">
        <f>C7*B11</f>
        <v>39470.400000000001</v>
      </c>
      <c r="D11" s="7">
        <f t="shared" si="0"/>
        <v>3289.2000000000003</v>
      </c>
      <c r="E11" s="7">
        <f t="shared" si="1"/>
        <v>2819.3142857142857</v>
      </c>
    </row>
    <row r="12" spans="1:5" x14ac:dyDescent="0.35">
      <c r="A12" s="5" t="s">
        <v>10</v>
      </c>
      <c r="B12" s="5">
        <v>2.1</v>
      </c>
      <c r="C12" s="7">
        <f>C7*B12</f>
        <v>46048.800000000003</v>
      </c>
      <c r="D12" s="7">
        <f t="shared" si="0"/>
        <v>3837.4</v>
      </c>
      <c r="E12" s="7">
        <f t="shared" si="1"/>
        <v>3289.2000000000003</v>
      </c>
    </row>
    <row r="13" spans="1:5" x14ac:dyDescent="0.35">
      <c r="A13" s="5" t="s">
        <v>11</v>
      </c>
      <c r="B13" s="5">
        <v>2.4</v>
      </c>
      <c r="C13" s="7">
        <f>C7*B13</f>
        <v>52627.199999999997</v>
      </c>
      <c r="D13" s="7">
        <f t="shared" si="0"/>
        <v>4385.5999999999995</v>
      </c>
      <c r="E13" s="7">
        <f t="shared" si="1"/>
        <v>3759.0857142857139</v>
      </c>
    </row>
    <row r="14" spans="1:5" x14ac:dyDescent="0.35">
      <c r="A14" s="8" t="s">
        <v>12</v>
      </c>
      <c r="C14" s="4"/>
      <c r="D14" s="4"/>
      <c r="E14" s="4"/>
    </row>
    <row r="15" spans="1:5" x14ac:dyDescent="0.35">
      <c r="C15" s="4"/>
      <c r="D15" s="4"/>
      <c r="E15" s="4"/>
    </row>
    <row r="16" spans="1:5" x14ac:dyDescent="0.35">
      <c r="A16" t="s">
        <v>14</v>
      </c>
      <c r="B16" s="26">
        <f>D7/30</f>
        <v>60.911111111111111</v>
      </c>
      <c r="C16" s="24"/>
      <c r="D16" s="4"/>
      <c r="E16" s="4"/>
    </row>
    <row r="17" spans="1:5" x14ac:dyDescent="0.35">
      <c r="C17" s="4"/>
      <c r="D17" s="4"/>
      <c r="E17" s="4"/>
    </row>
    <row r="18" spans="1:5" ht="29" x14ac:dyDescent="0.35">
      <c r="A18" s="14" t="s">
        <v>17</v>
      </c>
      <c r="B18" s="15">
        <v>0.5</v>
      </c>
      <c r="D18" s="4"/>
      <c r="E18" s="4"/>
    </row>
    <row r="19" spans="1:5" x14ac:dyDescent="0.35">
      <c r="A19" s="8" t="s">
        <v>16</v>
      </c>
      <c r="B19" s="15">
        <v>0.3</v>
      </c>
      <c r="D19" s="4"/>
      <c r="E19" s="4"/>
    </row>
    <row r="20" spans="1:5" x14ac:dyDescent="0.35">
      <c r="C20" s="4"/>
      <c r="D20" s="4"/>
      <c r="E20" s="4"/>
    </row>
    <row r="21" spans="1:5" x14ac:dyDescent="0.35">
      <c r="A21" s="9" t="s">
        <v>18</v>
      </c>
      <c r="C21" s="4"/>
      <c r="D21" s="4"/>
      <c r="E21" s="4"/>
    </row>
    <row r="22" spans="1:5" x14ac:dyDescent="0.35">
      <c r="A22" s="10" t="s">
        <v>23</v>
      </c>
      <c r="B22" s="10" t="s">
        <v>1</v>
      </c>
      <c r="C22" s="11" t="s">
        <v>2</v>
      </c>
      <c r="D22" s="4"/>
      <c r="E22" s="4"/>
    </row>
    <row r="23" spans="1:5" x14ac:dyDescent="0.35">
      <c r="A23" s="5" t="s">
        <v>19</v>
      </c>
      <c r="B23" s="5">
        <v>1</v>
      </c>
      <c r="C23" s="23">
        <f>C4</f>
        <v>21928</v>
      </c>
      <c r="D23" s="4"/>
      <c r="E23" s="4"/>
    </row>
    <row r="24" spans="1:5" x14ac:dyDescent="0.35">
      <c r="A24" s="5" t="s">
        <v>20</v>
      </c>
      <c r="B24" s="5">
        <v>0.3</v>
      </c>
      <c r="C24" s="12">
        <f>C23*B24</f>
        <v>6578.4</v>
      </c>
      <c r="D24" s="13" t="s">
        <v>24</v>
      </c>
      <c r="E24" s="4"/>
    </row>
    <row r="25" spans="1:5" x14ac:dyDescent="0.35">
      <c r="A25" s="5" t="s">
        <v>21</v>
      </c>
      <c r="B25" s="5">
        <v>0.5</v>
      </c>
      <c r="C25" s="12">
        <f>C23*B25</f>
        <v>10964</v>
      </c>
      <c r="D25" s="13" t="s">
        <v>25</v>
      </c>
      <c r="E25" s="4"/>
    </row>
    <row r="26" spans="1:5" x14ac:dyDescent="0.35">
      <c r="A26" s="10" t="s">
        <v>22</v>
      </c>
      <c r="B26" s="10">
        <f>SUM(B23:B25)</f>
        <v>1.8</v>
      </c>
      <c r="C26" s="17">
        <f>SUM(C23:C25)</f>
        <v>39470.400000000001</v>
      </c>
      <c r="D26" s="8" t="s">
        <v>26</v>
      </c>
    </row>
    <row r="28" spans="1:5" ht="18.5" x14ac:dyDescent="0.45">
      <c r="A28" s="16" t="s">
        <v>31</v>
      </c>
      <c r="B28" s="9" t="s">
        <v>37</v>
      </c>
    </row>
    <row r="29" spans="1:5" x14ac:dyDescent="0.35">
      <c r="A29" s="3"/>
    </row>
    <row r="30" spans="1:5" x14ac:dyDescent="0.35">
      <c r="A30" s="10" t="s">
        <v>23</v>
      </c>
      <c r="B30" s="10" t="s">
        <v>30</v>
      </c>
      <c r="C30" s="10" t="s">
        <v>1</v>
      </c>
      <c r="D30" s="10" t="s">
        <v>33</v>
      </c>
      <c r="E30" s="10" t="s">
        <v>2</v>
      </c>
    </row>
    <row r="31" spans="1:5" x14ac:dyDescent="0.35">
      <c r="A31" s="5" t="s">
        <v>27</v>
      </c>
      <c r="B31" s="21">
        <v>1</v>
      </c>
      <c r="C31" s="5">
        <v>1</v>
      </c>
      <c r="D31" s="5">
        <f>B31*C31</f>
        <v>1</v>
      </c>
      <c r="E31" s="23">
        <f>C4</f>
        <v>21928</v>
      </c>
    </row>
    <row r="32" spans="1:5" x14ac:dyDescent="0.35">
      <c r="A32" s="5" t="s">
        <v>32</v>
      </c>
      <c r="B32" s="21">
        <v>0</v>
      </c>
      <c r="C32" s="5">
        <v>0.5</v>
      </c>
      <c r="D32" s="5">
        <f t="shared" ref="D32:D34" si="3">B32*C32</f>
        <v>0</v>
      </c>
      <c r="E32" s="7">
        <f>E31*D32</f>
        <v>0</v>
      </c>
    </row>
    <row r="33" spans="1:5" x14ac:dyDescent="0.35">
      <c r="A33" s="5" t="s">
        <v>28</v>
      </c>
      <c r="B33" s="21">
        <v>0</v>
      </c>
      <c r="C33" s="5">
        <v>0.3</v>
      </c>
      <c r="D33" s="5">
        <f t="shared" si="3"/>
        <v>0</v>
      </c>
      <c r="E33" s="7">
        <f>E31*D33</f>
        <v>0</v>
      </c>
    </row>
    <row r="34" spans="1:5" x14ac:dyDescent="0.35">
      <c r="A34" s="5" t="s">
        <v>29</v>
      </c>
      <c r="B34" s="21">
        <v>0</v>
      </c>
      <c r="C34" s="5">
        <v>0.5</v>
      </c>
      <c r="D34" s="5">
        <f t="shared" si="3"/>
        <v>0</v>
      </c>
      <c r="E34" s="7">
        <f>E31*D34</f>
        <v>0</v>
      </c>
    </row>
    <row r="35" spans="1:5" x14ac:dyDescent="0.35">
      <c r="A35" s="10" t="s">
        <v>36</v>
      </c>
      <c r="B35" s="10">
        <f>SUM(B31*C31)+((B32*C32)+(B33*C33)+(B34*C34))</f>
        <v>1</v>
      </c>
      <c r="C35" s="5"/>
      <c r="D35" s="5"/>
      <c r="E35" s="17">
        <f>SUM(E31:E34)</f>
        <v>21928</v>
      </c>
    </row>
    <row r="36" spans="1:5" x14ac:dyDescent="0.35">
      <c r="E36" s="2"/>
    </row>
    <row r="37" spans="1:5" x14ac:dyDescent="0.35">
      <c r="A37" s="5" t="s">
        <v>34</v>
      </c>
      <c r="B37" s="17">
        <f>E35/12</f>
        <v>1827.3333333333333</v>
      </c>
    </row>
    <row r="38" spans="1:5" x14ac:dyDescent="0.35">
      <c r="A38" s="5" t="s">
        <v>35</v>
      </c>
      <c r="B38" s="17">
        <f>E35/14</f>
        <v>1566.2857142857142</v>
      </c>
      <c r="E38" s="3"/>
    </row>
    <row r="40" spans="1:5" ht="29" x14ac:dyDescent="0.35">
      <c r="A40" s="10" t="s">
        <v>46</v>
      </c>
      <c r="B40" s="20" t="s">
        <v>49</v>
      </c>
      <c r="C40" s="18" t="s">
        <v>53</v>
      </c>
    </row>
    <row r="41" spans="1:5" x14ac:dyDescent="0.35">
      <c r="A41" s="5" t="s">
        <v>52</v>
      </c>
      <c r="B41" s="22">
        <v>0</v>
      </c>
      <c r="C41" s="6">
        <f>(B41*14)/12</f>
        <v>0</v>
      </c>
    </row>
    <row r="42" spans="1:5" x14ac:dyDescent="0.35">
      <c r="A42" s="5" t="s">
        <v>38</v>
      </c>
      <c r="B42" s="22">
        <v>0</v>
      </c>
      <c r="C42" s="6">
        <f>B42</f>
        <v>0</v>
      </c>
    </row>
    <row r="43" spans="1:5" x14ac:dyDescent="0.35">
      <c r="A43" s="5" t="s">
        <v>39</v>
      </c>
      <c r="B43" s="22">
        <v>0</v>
      </c>
      <c r="C43" s="6">
        <f t="shared" ref="C43:C49" si="4">B43</f>
        <v>0</v>
      </c>
    </row>
    <row r="44" spans="1:5" x14ac:dyDescent="0.35">
      <c r="A44" s="5" t="s">
        <v>40</v>
      </c>
      <c r="B44" s="22">
        <v>0</v>
      </c>
      <c r="C44" s="6">
        <f t="shared" si="4"/>
        <v>0</v>
      </c>
    </row>
    <row r="45" spans="1:5" x14ac:dyDescent="0.35">
      <c r="A45" s="5" t="s">
        <v>41</v>
      </c>
      <c r="B45" s="22">
        <v>0</v>
      </c>
      <c r="C45" s="6">
        <f t="shared" si="4"/>
        <v>0</v>
      </c>
    </row>
    <row r="46" spans="1:5" x14ac:dyDescent="0.35">
      <c r="A46" s="5" t="s">
        <v>42</v>
      </c>
      <c r="B46" s="22">
        <v>0</v>
      </c>
      <c r="C46" s="6">
        <f t="shared" si="4"/>
        <v>0</v>
      </c>
    </row>
    <row r="47" spans="1:5" x14ac:dyDescent="0.35">
      <c r="A47" s="5" t="s">
        <v>43</v>
      </c>
      <c r="B47" s="22">
        <v>0</v>
      </c>
      <c r="C47" s="6">
        <f t="shared" si="4"/>
        <v>0</v>
      </c>
    </row>
    <row r="48" spans="1:5" x14ac:dyDescent="0.35">
      <c r="A48" s="5" t="s">
        <v>44</v>
      </c>
      <c r="B48" s="22">
        <v>0</v>
      </c>
      <c r="C48" s="6">
        <f t="shared" si="4"/>
        <v>0</v>
      </c>
    </row>
    <row r="49" spans="1:3" x14ac:dyDescent="0.35">
      <c r="A49" s="5" t="s">
        <v>45</v>
      </c>
      <c r="B49" s="22">
        <v>0</v>
      </c>
      <c r="C49" s="6">
        <f t="shared" si="4"/>
        <v>0</v>
      </c>
    </row>
    <row r="50" spans="1:3" x14ac:dyDescent="0.35">
      <c r="A50" s="5" t="s">
        <v>54</v>
      </c>
      <c r="B50" s="22">
        <v>0</v>
      </c>
      <c r="C50" s="6">
        <f>(B50*14)/12</f>
        <v>0</v>
      </c>
    </row>
    <row r="51" spans="1:3" x14ac:dyDescent="0.35">
      <c r="A51" s="10" t="s">
        <v>22</v>
      </c>
      <c r="B51" s="11"/>
      <c r="C51" s="11">
        <f>SUM(C41:C50)</f>
        <v>0</v>
      </c>
    </row>
    <row r="52" spans="1:3" x14ac:dyDescent="0.35">
      <c r="A52" s="10" t="s">
        <v>47</v>
      </c>
      <c r="B52" s="10"/>
      <c r="C52" s="17">
        <f>B37</f>
        <v>1827.3333333333333</v>
      </c>
    </row>
    <row r="53" spans="1:3" x14ac:dyDescent="0.35">
      <c r="A53" s="19" t="s">
        <v>48</v>
      </c>
      <c r="C53" s="25">
        <f>C52-C51</f>
        <v>1827.3333333333333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89F16FEE95E9B4690DF6EC5D3B3F34A" ma:contentTypeVersion="0" ma:contentTypeDescription="Ein neues Dokument erstellen." ma:contentTypeScope="" ma:versionID="21a14dce818d225783b4d38483750f1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ca2799e30bd5d761c99293945a0521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BD1569-FE7E-4F25-88C1-19CFEC6475CA}">
  <ds:schemaRefs>
    <ds:schemaRef ds:uri="http://purl.org/dc/elements/1.1/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05101F8-35D2-48FD-ADF9-481DE4185A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FD1051-8D55-470C-B24B-5F0B2B4952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Zinganell-Kienbacher</dc:creator>
  <cp:lastModifiedBy>Claudia Zinganell-Kienbacher</cp:lastModifiedBy>
  <cp:lastPrinted>2026-05-19T08:17:41Z</cp:lastPrinted>
  <dcterms:created xsi:type="dcterms:W3CDTF">2020-05-28T08:18:19Z</dcterms:created>
  <dcterms:modified xsi:type="dcterms:W3CDTF">2026-05-19T08:32:55Z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0x010100C89F16FEE95E9B4690DF6EC5D3B3F34A</vt:lpwstr>
  </property>
</Properties>
</file>